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kosy\Common\Reflow\"/>
    </mc:Choice>
  </mc:AlternateContent>
  <bookViews>
    <workbookView xWindow="14070" yWindow="0" windowWidth="27870" windowHeight="13020" activeTab="5"/>
  </bookViews>
  <sheets>
    <sheet name="Temperature Testing Results" sheetId="10" r:id="rId1"/>
    <sheet name="Temperature Profile Comparison" sheetId="9" r:id="rId2"/>
    <sheet name="Chipquik Specified Profile" sheetId="1" r:id="rId3"/>
    <sheet name="63-37 Standard" sheetId="3" r:id="rId4"/>
    <sheet name="Custom 1" sheetId="8" r:id="rId5"/>
    <sheet name="Custom 2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2" i="1" l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D6" i="8" l="1"/>
  <c r="E6" i="8" s="1"/>
  <c r="F6" i="8" s="1"/>
  <c r="G6" i="8" s="1"/>
  <c r="H6" i="8" s="1"/>
  <c r="I6" i="8" s="1"/>
  <c r="J6" i="8" s="1"/>
  <c r="K6" i="8" s="1"/>
  <c r="L6" i="8" s="1"/>
  <c r="M6" i="8" s="1"/>
  <c r="N6" i="8" s="1"/>
  <c r="O6" i="8" s="1"/>
  <c r="P6" i="8" s="1"/>
  <c r="Q6" i="8" s="1"/>
  <c r="R6" i="8" s="1"/>
  <c r="S6" i="8" s="1"/>
  <c r="T6" i="8" s="1"/>
  <c r="U6" i="8" s="1"/>
  <c r="V6" i="8" s="1"/>
  <c r="W6" i="8" s="1"/>
  <c r="X6" i="8" s="1"/>
  <c r="Y6" i="8" s="1"/>
  <c r="Z6" i="8" s="1"/>
  <c r="AA6" i="8" l="1"/>
  <c r="AB6" i="8" s="1"/>
  <c r="AC6" i="8" s="1"/>
  <c r="AD6" i="8" s="1"/>
  <c r="AE6" i="8" s="1"/>
  <c r="AF6" i="8" s="1"/>
  <c r="AG6" i="8" s="1"/>
  <c r="AH6" i="8" s="1"/>
  <c r="AI6" i="8" s="1"/>
  <c r="AJ6" i="8" s="1"/>
  <c r="AK6" i="8" s="1"/>
  <c r="AL6" i="8" s="1"/>
  <c r="AM6" i="8" s="1"/>
  <c r="AN6" i="8" s="1"/>
  <c r="AE7" i="7"/>
  <c r="AF7" i="7" s="1"/>
  <c r="AG7" i="7" s="1"/>
  <c r="AH7" i="7" s="1"/>
  <c r="AI7" i="7" s="1"/>
  <c r="AJ7" i="7" s="1"/>
  <c r="AK7" i="7" s="1"/>
  <c r="AL7" i="7" s="1"/>
  <c r="AM7" i="7" s="1"/>
  <c r="AN7" i="7" s="1"/>
  <c r="D6" i="7" l="1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AJ6" i="7" s="1"/>
  <c r="AK6" i="7" s="1"/>
  <c r="AL6" i="7" s="1"/>
  <c r="AM6" i="7" s="1"/>
  <c r="AN6" i="7" s="1"/>
  <c r="D6" i="3"/>
  <c r="E6" i="3" s="1"/>
  <c r="F6" i="3" s="1"/>
  <c r="G6" i="3" s="1"/>
  <c r="H6" i="3" s="1"/>
  <c r="I6" i="3" s="1"/>
  <c r="J6" i="3" l="1"/>
  <c r="K6" i="3" s="1"/>
  <c r="L6" i="3" s="1"/>
  <c r="M6" i="3" s="1"/>
  <c r="N6" i="3" s="1"/>
  <c r="O6" i="3" s="1"/>
  <c r="P6" i="3" s="1"/>
  <c r="Q6" i="3" s="1"/>
  <c r="R6" i="3" s="1"/>
  <c r="D11" i="1"/>
  <c r="E11" i="1" s="1"/>
  <c r="F11" i="1" s="1"/>
  <c r="S6" i="3" l="1"/>
  <c r="T6" i="3" s="1"/>
  <c r="U6" i="3" s="1"/>
  <c r="G11" i="1"/>
  <c r="H11" i="1" s="1"/>
  <c r="I11" i="1" s="1"/>
  <c r="J11" i="1" s="1"/>
  <c r="K11" i="1" s="1"/>
  <c r="L11" i="1" s="1"/>
  <c r="M11" i="1" s="1"/>
  <c r="N11" i="1" s="1"/>
  <c r="O11" i="1" s="1"/>
  <c r="V6" i="3" l="1"/>
  <c r="W6" i="3" s="1"/>
  <c r="X6" i="3" s="1"/>
  <c r="Y6" i="3" s="1"/>
  <c r="Z6" i="3" s="1"/>
  <c r="AA6" i="3" s="1"/>
  <c r="P11" i="1"/>
  <c r="Q11" i="1" s="1"/>
  <c r="R11" i="1" s="1"/>
  <c r="AB6" i="3" l="1"/>
  <c r="AC6" i="3" s="1"/>
  <c r="AD6" i="3" s="1"/>
  <c r="S11" i="1"/>
  <c r="T11" i="1" s="1"/>
  <c r="U11" i="1" s="1"/>
  <c r="V11" i="1" s="1"/>
  <c r="W11" i="1" s="1"/>
  <c r="X11" i="1" s="1"/>
  <c r="AE6" i="3" l="1"/>
  <c r="AF6" i="3" s="1"/>
  <c r="AG6" i="3" s="1"/>
  <c r="AH6" i="3" s="1"/>
  <c r="AI6" i="3" s="1"/>
  <c r="AJ6" i="3" s="1"/>
  <c r="AK6" i="3" s="1"/>
  <c r="AL6" i="3" s="1"/>
  <c r="AM6" i="3" s="1"/>
  <c r="AN6" i="3" s="1"/>
  <c r="Y11" i="1"/>
  <c r="Z11" i="1" s="1"/>
  <c r="AA11" i="1" s="1"/>
  <c r="AB11" i="1" l="1"/>
  <c r="AC11" i="1" s="1"/>
  <c r="AD11" i="1" s="1"/>
  <c r="AE11" i="1" s="1"/>
  <c r="AF11" i="1" s="1"/>
  <c r="AG11" i="1" s="1"/>
  <c r="AH11" i="1" s="1"/>
</calcChain>
</file>

<file path=xl/sharedStrings.xml><?xml version="1.0" encoding="utf-8"?>
<sst xmlns="http://schemas.openxmlformats.org/spreadsheetml/2006/main" count="58" uniqueCount="35">
  <si>
    <t>Time step</t>
  </si>
  <si>
    <t>Time</t>
  </si>
  <si>
    <t>Temperature</t>
  </si>
  <si>
    <t>Chipquik TS391AX50</t>
  </si>
  <si>
    <t>Standard 63Sn/37Pb Leaded Profile</t>
  </si>
  <si>
    <t>Standard</t>
  </si>
  <si>
    <t>Custom 1</t>
  </si>
  <si>
    <t>Custom 2</t>
  </si>
  <si>
    <t>Cold Start</t>
  </si>
  <si>
    <t>Warm Start</t>
  </si>
  <si>
    <t>No Fan</t>
  </si>
  <si>
    <t>With Fan</t>
  </si>
  <si>
    <t>Oven</t>
  </si>
  <si>
    <t>35 or less</t>
  </si>
  <si>
    <t>Multimeter</t>
  </si>
  <si>
    <t>28 or less</t>
  </si>
  <si>
    <t>45-49</t>
  </si>
  <si>
    <t>Definitions</t>
  </si>
  <si>
    <t>Temperature Reading</t>
  </si>
  <si>
    <t>50-54</t>
  </si>
  <si>
    <t>Oven reading is the reading from the built in thermocouples as displayed on the LCD screen.</t>
  </si>
  <si>
    <t>Multimeter is the reading from the thermistor running from the multimeter to the board placed in the oven.</t>
  </si>
  <si>
    <t>Board on Drawer Grating</t>
  </si>
  <si>
    <t>Temp Profile</t>
  </si>
  <si>
    <t>Custom 1 Profile</t>
  </si>
  <si>
    <t>Custom 2 Profile</t>
  </si>
  <si>
    <t>Time step size</t>
  </si>
  <si>
    <t>Datasheet Profile</t>
  </si>
  <si>
    <t>Translated in Time for Oven</t>
  </si>
  <si>
    <t>215 Max</t>
  </si>
  <si>
    <t>220 Max</t>
  </si>
  <si>
    <t>230 Max</t>
  </si>
  <si>
    <t>Board on Stand Offs</t>
  </si>
  <si>
    <t>Maximum Multimeter Readings</t>
  </si>
  <si>
    <t>*Red entries are points where slope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</si>
</sst>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Consolas"/>
      <family val="3"/>
    </font>
    <font>
      <sz val="11"/>
      <color rgb="FF098658"/>
      <name val="Consolas"/>
      <family val="3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5" xfId="0" applyFont="1" applyBorder="1"/>
    <xf numFmtId="0" fontId="0" fillId="0" borderId="6" xfId="0" applyBorder="1"/>
    <xf numFmtId="0" fontId="0" fillId="0" borderId="7" xfId="0" applyBorder="1"/>
    <xf numFmtId="0" fontId="0" fillId="2" borderId="1" xfId="0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3200" b="1">
                <a:solidFill>
                  <a:sysClr val="windowText" lastClr="000000"/>
                </a:solidFill>
              </a:rPr>
              <a:t>Temperature Profile</a:t>
            </a:r>
            <a:r>
              <a:rPr lang="en-US" sz="3200" b="1" baseline="0">
                <a:solidFill>
                  <a:sysClr val="windowText" lastClr="000000"/>
                </a:solidFill>
              </a:rPr>
              <a:t> </a:t>
            </a:r>
            <a:r>
              <a:rPr lang="en-US" sz="3200" b="1">
                <a:solidFill>
                  <a:sysClr val="windowText" lastClr="000000"/>
                </a:solidFill>
              </a:rPr>
              <a:t>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'Chipquik Specified Profile'!$B$2</c:f>
              <c:strCache>
                <c:ptCount val="1"/>
                <c:pt idx="0">
                  <c:v>Chipquik TS391AX50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'Chipquik Specified Profile'!$C$11:$AH$11</c:f>
              <c:numCache>
                <c:formatCode>General</c:formatCode>
                <c:ptCount val="3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</c:numCache>
            </c:numRef>
          </c:xVal>
          <c:yVal>
            <c:numRef>
              <c:f>'Chipquik Specified Profile'!$C$12:$AH$12</c:f>
              <c:numCache>
                <c:formatCode>General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105.55555555555556</c:v>
                </c:pt>
                <c:pt idx="6">
                  <c:v>111.11111111111111</c:v>
                </c:pt>
                <c:pt idx="7">
                  <c:v>116.66666666666667</c:v>
                </c:pt>
                <c:pt idx="8">
                  <c:v>122.22222222222223</c:v>
                </c:pt>
                <c:pt idx="9">
                  <c:v>127.77777777777779</c:v>
                </c:pt>
                <c:pt idx="10">
                  <c:v>133.33333333333334</c:v>
                </c:pt>
                <c:pt idx="11">
                  <c:v>138.88888888888889</c:v>
                </c:pt>
                <c:pt idx="12">
                  <c:v>144.44444444444443</c:v>
                </c:pt>
                <c:pt idx="13">
                  <c:v>150</c:v>
                </c:pt>
                <c:pt idx="14">
                  <c:v>161</c:v>
                </c:pt>
                <c:pt idx="15">
                  <c:v>172</c:v>
                </c:pt>
                <c:pt idx="16">
                  <c:v>183</c:v>
                </c:pt>
                <c:pt idx="17">
                  <c:v>191.66666666666666</c:v>
                </c:pt>
                <c:pt idx="18">
                  <c:v>200.33333333333331</c:v>
                </c:pt>
                <c:pt idx="19">
                  <c:v>208.99999999999997</c:v>
                </c:pt>
                <c:pt idx="20">
                  <c:v>217.66666666666663</c:v>
                </c:pt>
                <c:pt idx="21">
                  <c:v>226.33333333333329</c:v>
                </c:pt>
                <c:pt idx="22">
                  <c:v>235</c:v>
                </c:pt>
                <c:pt idx="23">
                  <c:v>217.66666666666666</c:v>
                </c:pt>
                <c:pt idx="24">
                  <c:v>200.33333333333331</c:v>
                </c:pt>
                <c:pt idx="25">
                  <c:v>183</c:v>
                </c:pt>
                <c:pt idx="26">
                  <c:v>158</c:v>
                </c:pt>
                <c:pt idx="27">
                  <c:v>133</c:v>
                </c:pt>
                <c:pt idx="28">
                  <c:v>108</c:v>
                </c:pt>
                <c:pt idx="29">
                  <c:v>83</c:v>
                </c:pt>
                <c:pt idx="30">
                  <c:v>58</c:v>
                </c:pt>
                <c:pt idx="31">
                  <c:v>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'63-37 Standard'!$B$2</c:f>
              <c:strCache>
                <c:ptCount val="1"/>
                <c:pt idx="0">
                  <c:v>Standard 63Sn/37Pb Leaded Profile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'63-37 Standard'!$C$6:$AM$6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'63-37 Standard'!$C$7:$AM$7</c:f>
              <c:numCache>
                <c:formatCode>0</c:formatCode>
                <c:ptCount val="37"/>
                <c:pt idx="0" formatCode="General">
                  <c:v>50</c:v>
                </c:pt>
                <c:pt idx="1">
                  <c:v>50</c:v>
                </c:pt>
                <c:pt idx="2">
                  <c:v>50</c:v>
                </c:pt>
                <c:pt idx="3" formatCode="General">
                  <c:v>60</c:v>
                </c:pt>
                <c:pt idx="4">
                  <c:v>73</c:v>
                </c:pt>
                <c:pt idx="5">
                  <c:v>86</c:v>
                </c:pt>
                <c:pt idx="6">
                  <c:v>100</c:v>
                </c:pt>
                <c:pt idx="7">
                  <c:v>113</c:v>
                </c:pt>
                <c:pt idx="8">
                  <c:v>126</c:v>
                </c:pt>
                <c:pt idx="9" formatCode="General">
                  <c:v>140</c:v>
                </c:pt>
                <c:pt idx="10">
                  <c:v>143</c:v>
                </c:pt>
                <c:pt idx="11">
                  <c:v>147</c:v>
                </c:pt>
                <c:pt idx="12">
                  <c:v>150</c:v>
                </c:pt>
                <c:pt idx="13">
                  <c:v>154</c:v>
                </c:pt>
                <c:pt idx="14">
                  <c:v>157</c:v>
                </c:pt>
                <c:pt idx="15" formatCode="General">
                  <c:v>161</c:v>
                </c:pt>
                <c:pt idx="16" formatCode="General">
                  <c:v>164</c:v>
                </c:pt>
                <c:pt idx="17" formatCode="General">
                  <c:v>168</c:v>
                </c:pt>
                <c:pt idx="18" formatCode="General">
                  <c:v>171</c:v>
                </c:pt>
                <c:pt idx="19">
                  <c:v>175</c:v>
                </c:pt>
                <c:pt idx="20">
                  <c:v>179</c:v>
                </c:pt>
                <c:pt idx="21" formatCode="General">
                  <c:v>183</c:v>
                </c:pt>
                <c:pt idx="22">
                  <c:v>195</c:v>
                </c:pt>
                <c:pt idx="23">
                  <c:v>207</c:v>
                </c:pt>
                <c:pt idx="24" formatCode="General">
                  <c:v>215</c:v>
                </c:pt>
                <c:pt idx="25" formatCode="General">
                  <c:v>207</c:v>
                </c:pt>
                <c:pt idx="26" formatCode="General">
                  <c:v>195</c:v>
                </c:pt>
                <c:pt idx="27" formatCode="General">
                  <c:v>183</c:v>
                </c:pt>
                <c:pt idx="28">
                  <c:v>168</c:v>
                </c:pt>
                <c:pt idx="29">
                  <c:v>154</c:v>
                </c:pt>
                <c:pt idx="30">
                  <c:v>140</c:v>
                </c:pt>
                <c:pt idx="31">
                  <c:v>125</c:v>
                </c:pt>
                <c:pt idx="32">
                  <c:v>111</c:v>
                </c:pt>
                <c:pt idx="33">
                  <c:v>97</c:v>
                </c:pt>
                <c:pt idx="34">
                  <c:v>82</c:v>
                </c:pt>
                <c:pt idx="35">
                  <c:v>68</c:v>
                </c:pt>
                <c:pt idx="36">
                  <c:v>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'Custom 1'!$B$2</c:f>
              <c:strCache>
                <c:ptCount val="1"/>
                <c:pt idx="0">
                  <c:v>Custom 1 Profile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'Custom 1'!$C$6:$AM$6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'Custom 1'!$C$7:$AM$7</c:f>
              <c:numCache>
                <c:formatCode>0</c:formatCode>
                <c:ptCount val="37"/>
                <c:pt idx="0" formatCode="General">
                  <c:v>50</c:v>
                </c:pt>
                <c:pt idx="1">
                  <c:v>50</c:v>
                </c:pt>
                <c:pt idx="2">
                  <c:v>50</c:v>
                </c:pt>
                <c:pt idx="3" formatCode="General">
                  <c:v>60</c:v>
                </c:pt>
                <c:pt idx="4">
                  <c:v>73</c:v>
                </c:pt>
                <c:pt idx="5">
                  <c:v>86</c:v>
                </c:pt>
                <c:pt idx="6">
                  <c:v>100</c:v>
                </c:pt>
                <c:pt idx="7">
                  <c:v>113</c:v>
                </c:pt>
                <c:pt idx="8">
                  <c:v>126</c:v>
                </c:pt>
                <c:pt idx="9" formatCode="General">
                  <c:v>140</c:v>
                </c:pt>
                <c:pt idx="10">
                  <c:v>143</c:v>
                </c:pt>
                <c:pt idx="11">
                  <c:v>147</c:v>
                </c:pt>
                <c:pt idx="12">
                  <c:v>150</c:v>
                </c:pt>
                <c:pt idx="13">
                  <c:v>154</c:v>
                </c:pt>
                <c:pt idx="14">
                  <c:v>157</c:v>
                </c:pt>
                <c:pt idx="15" formatCode="General">
                  <c:v>161</c:v>
                </c:pt>
                <c:pt idx="16" formatCode="General">
                  <c:v>164</c:v>
                </c:pt>
                <c:pt idx="17" formatCode="General">
                  <c:v>168</c:v>
                </c:pt>
                <c:pt idx="18" formatCode="General">
                  <c:v>171</c:v>
                </c:pt>
                <c:pt idx="19" formatCode="General">
                  <c:v>175</c:v>
                </c:pt>
                <c:pt idx="20" formatCode="General">
                  <c:v>184</c:v>
                </c:pt>
                <c:pt idx="21" formatCode="General">
                  <c:v>193</c:v>
                </c:pt>
                <c:pt idx="22">
                  <c:v>202</c:v>
                </c:pt>
                <c:pt idx="23">
                  <c:v>211</c:v>
                </c:pt>
                <c:pt idx="24" formatCode="General">
                  <c:v>220</c:v>
                </c:pt>
                <c:pt idx="25" formatCode="General">
                  <c:v>207</c:v>
                </c:pt>
                <c:pt idx="26" formatCode="General">
                  <c:v>195</c:v>
                </c:pt>
                <c:pt idx="27" formatCode="General">
                  <c:v>183</c:v>
                </c:pt>
                <c:pt idx="28">
                  <c:v>168</c:v>
                </c:pt>
                <c:pt idx="29">
                  <c:v>154</c:v>
                </c:pt>
                <c:pt idx="30">
                  <c:v>140</c:v>
                </c:pt>
                <c:pt idx="31">
                  <c:v>125</c:v>
                </c:pt>
                <c:pt idx="32">
                  <c:v>111</c:v>
                </c:pt>
                <c:pt idx="33">
                  <c:v>97</c:v>
                </c:pt>
                <c:pt idx="34">
                  <c:v>82</c:v>
                </c:pt>
                <c:pt idx="35">
                  <c:v>68</c:v>
                </c:pt>
                <c:pt idx="36">
                  <c:v>54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'Custom 2'!$B$2</c:f>
              <c:strCache>
                <c:ptCount val="1"/>
                <c:pt idx="0">
                  <c:v>Custom 2 Profile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'Custom 2'!$C$6:$AN$6</c:f>
              <c:numCache>
                <c:formatCode>General</c:formatCode>
                <c:ptCount val="3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</c:numCache>
            </c:numRef>
          </c:xVal>
          <c:yVal>
            <c:numRef>
              <c:f>'Custom 2'!$C$7:$AN$7</c:f>
              <c:numCache>
                <c:formatCode>0</c:formatCode>
                <c:ptCount val="38"/>
                <c:pt idx="0" formatCode="General">
                  <c:v>50</c:v>
                </c:pt>
                <c:pt idx="1">
                  <c:v>50</c:v>
                </c:pt>
                <c:pt idx="2">
                  <c:v>50</c:v>
                </c:pt>
                <c:pt idx="3" formatCode="General">
                  <c:v>60</c:v>
                </c:pt>
                <c:pt idx="4">
                  <c:v>73</c:v>
                </c:pt>
                <c:pt idx="5">
                  <c:v>86</c:v>
                </c:pt>
                <c:pt idx="6">
                  <c:v>100</c:v>
                </c:pt>
                <c:pt idx="7">
                  <c:v>113</c:v>
                </c:pt>
                <c:pt idx="8">
                  <c:v>126</c:v>
                </c:pt>
                <c:pt idx="9" formatCode="General">
                  <c:v>140</c:v>
                </c:pt>
                <c:pt idx="10">
                  <c:v>143</c:v>
                </c:pt>
                <c:pt idx="11">
                  <c:v>147</c:v>
                </c:pt>
                <c:pt idx="12">
                  <c:v>150</c:v>
                </c:pt>
                <c:pt idx="13">
                  <c:v>154</c:v>
                </c:pt>
                <c:pt idx="14">
                  <c:v>157</c:v>
                </c:pt>
                <c:pt idx="15" formatCode="General">
                  <c:v>161</c:v>
                </c:pt>
                <c:pt idx="16" formatCode="General">
                  <c:v>164</c:v>
                </c:pt>
                <c:pt idx="17" formatCode="General">
                  <c:v>168</c:v>
                </c:pt>
                <c:pt idx="18" formatCode="General">
                  <c:v>171</c:v>
                </c:pt>
                <c:pt idx="19" formatCode="General">
                  <c:v>175</c:v>
                </c:pt>
                <c:pt idx="20" formatCode="General">
                  <c:v>185</c:v>
                </c:pt>
                <c:pt idx="21" formatCode="General">
                  <c:v>194</c:v>
                </c:pt>
                <c:pt idx="22">
                  <c:v>203</c:v>
                </c:pt>
                <c:pt idx="23">
                  <c:v>212</c:v>
                </c:pt>
                <c:pt idx="24" formatCode="General">
                  <c:v>221</c:v>
                </c:pt>
                <c:pt idx="25" formatCode="General">
                  <c:v>230</c:v>
                </c:pt>
                <c:pt idx="26" formatCode="General">
                  <c:v>219</c:v>
                </c:pt>
                <c:pt idx="27" formatCode="General">
                  <c:v>208</c:v>
                </c:pt>
                <c:pt idx="28">
                  <c:v>194</c:v>
                </c:pt>
                <c:pt idx="29">
                  <c:v>180</c:v>
                </c:pt>
                <c:pt idx="30">
                  <c:v>166</c:v>
                </c:pt>
                <c:pt idx="31">
                  <c:v>152</c:v>
                </c:pt>
                <c:pt idx="32">
                  <c:v>138</c:v>
                </c:pt>
                <c:pt idx="33">
                  <c:v>124</c:v>
                </c:pt>
                <c:pt idx="34">
                  <c:v>110</c:v>
                </c:pt>
                <c:pt idx="35">
                  <c:v>96</c:v>
                </c:pt>
                <c:pt idx="36">
                  <c:v>82</c:v>
                </c:pt>
                <c:pt idx="37">
                  <c:v>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407736"/>
        <c:axId val="480406560"/>
      </c:scatterChart>
      <c:valAx>
        <c:axId val="48040773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406560"/>
        <c:crosses val="autoZero"/>
        <c:crossBetween val="midCat"/>
        <c:majorUnit val="40"/>
        <c:minorUnit val="10"/>
      </c:valAx>
      <c:valAx>
        <c:axId val="480406560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407736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'Chipquik Specified Profile'!$B$2</c:f>
              <c:strCache>
                <c:ptCount val="1"/>
                <c:pt idx="0">
                  <c:v>Chipquik TS391AX50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'Chipquik Specified Profile'!$C$7:$AD$7</c:f>
              <c:numCache>
                <c:formatCode>General</c:formatCode>
                <c:ptCount val="2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</c:numCache>
            </c:numRef>
          </c:xVal>
          <c:yVal>
            <c:numRef>
              <c:f>'Chipquik Specified Profile'!$C$8:$AD$8</c:f>
              <c:numCache>
                <c:formatCode>General</c:formatCode>
                <c:ptCount val="28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 formatCode="0">
                  <c:v>105.55555555555556</c:v>
                </c:pt>
                <c:pt idx="5" formatCode="0">
                  <c:v>111.11111111111111</c:v>
                </c:pt>
                <c:pt idx="6" formatCode="0">
                  <c:v>116.66666666666667</c:v>
                </c:pt>
                <c:pt idx="7" formatCode="0">
                  <c:v>122.22222222222223</c:v>
                </c:pt>
                <c:pt idx="8" formatCode="0">
                  <c:v>127.77777777777779</c:v>
                </c:pt>
                <c:pt idx="9" formatCode="0">
                  <c:v>133.33333333333334</c:v>
                </c:pt>
                <c:pt idx="10" formatCode="0">
                  <c:v>138.88888888888889</c:v>
                </c:pt>
                <c:pt idx="11" formatCode="0">
                  <c:v>144.44444444444443</c:v>
                </c:pt>
                <c:pt idx="12">
                  <c:v>150</c:v>
                </c:pt>
                <c:pt idx="13" formatCode="0">
                  <c:v>161</c:v>
                </c:pt>
                <c:pt idx="14" formatCode="0">
                  <c:v>172</c:v>
                </c:pt>
                <c:pt idx="15">
                  <c:v>183</c:v>
                </c:pt>
                <c:pt idx="16" formatCode="0">
                  <c:v>191.66666666666666</c:v>
                </c:pt>
                <c:pt idx="17" formatCode="0">
                  <c:v>200.33333333333331</c:v>
                </c:pt>
                <c:pt idx="18" formatCode="0">
                  <c:v>208.99999999999997</c:v>
                </c:pt>
                <c:pt idx="19" formatCode="0">
                  <c:v>217.66666666666663</c:v>
                </c:pt>
                <c:pt idx="20" formatCode="0">
                  <c:v>226.33333333333329</c:v>
                </c:pt>
                <c:pt idx="21">
                  <c:v>235</c:v>
                </c:pt>
                <c:pt idx="22" formatCode="0">
                  <c:v>217.66666666666666</c:v>
                </c:pt>
                <c:pt idx="23" formatCode="0">
                  <c:v>200.33333333333331</c:v>
                </c:pt>
                <c:pt idx="24">
                  <c:v>183</c:v>
                </c:pt>
                <c:pt idx="25" formatCode="0">
                  <c:v>158</c:v>
                </c:pt>
                <c:pt idx="26" formatCode="0">
                  <c:v>133</c:v>
                </c:pt>
                <c:pt idx="27" formatCode="0">
                  <c:v>108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408520"/>
        <c:axId val="480407344"/>
      </c:scatterChart>
      <c:valAx>
        <c:axId val="480408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407344"/>
        <c:crosses val="autoZero"/>
        <c:crossBetween val="midCat"/>
        <c:majorUnit val="20"/>
        <c:minorUnit val="10"/>
      </c:valAx>
      <c:valAx>
        <c:axId val="48040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408520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'63-37 Standard'!$B$2</c:f>
              <c:strCache>
                <c:ptCount val="1"/>
                <c:pt idx="0">
                  <c:v>Standard 63Sn/37Pb Leaded Profile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'63-37 Standard'!$C$6:$AM$6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'63-37 Standard'!$C$7:$AM$7</c:f>
              <c:numCache>
                <c:formatCode>0</c:formatCode>
                <c:ptCount val="37"/>
                <c:pt idx="0" formatCode="General">
                  <c:v>50</c:v>
                </c:pt>
                <c:pt idx="1">
                  <c:v>50</c:v>
                </c:pt>
                <c:pt idx="2">
                  <c:v>50</c:v>
                </c:pt>
                <c:pt idx="3" formatCode="General">
                  <c:v>60</c:v>
                </c:pt>
                <c:pt idx="4">
                  <c:v>73</c:v>
                </c:pt>
                <c:pt idx="5">
                  <c:v>86</c:v>
                </c:pt>
                <c:pt idx="6">
                  <c:v>100</c:v>
                </c:pt>
                <c:pt idx="7">
                  <c:v>113</c:v>
                </c:pt>
                <c:pt idx="8">
                  <c:v>126</c:v>
                </c:pt>
                <c:pt idx="9" formatCode="General">
                  <c:v>140</c:v>
                </c:pt>
                <c:pt idx="10">
                  <c:v>143</c:v>
                </c:pt>
                <c:pt idx="11">
                  <c:v>147</c:v>
                </c:pt>
                <c:pt idx="12">
                  <c:v>150</c:v>
                </c:pt>
                <c:pt idx="13">
                  <c:v>154</c:v>
                </c:pt>
                <c:pt idx="14">
                  <c:v>157</c:v>
                </c:pt>
                <c:pt idx="15" formatCode="General">
                  <c:v>161</c:v>
                </c:pt>
                <c:pt idx="16" formatCode="General">
                  <c:v>164</c:v>
                </c:pt>
                <c:pt idx="17" formatCode="General">
                  <c:v>168</c:v>
                </c:pt>
                <c:pt idx="18" formatCode="General">
                  <c:v>171</c:v>
                </c:pt>
                <c:pt idx="19">
                  <c:v>175</c:v>
                </c:pt>
                <c:pt idx="20">
                  <c:v>179</c:v>
                </c:pt>
                <c:pt idx="21" formatCode="General">
                  <c:v>183</c:v>
                </c:pt>
                <c:pt idx="22">
                  <c:v>195</c:v>
                </c:pt>
                <c:pt idx="23">
                  <c:v>207</c:v>
                </c:pt>
                <c:pt idx="24" formatCode="General">
                  <c:v>215</c:v>
                </c:pt>
                <c:pt idx="25" formatCode="General">
                  <c:v>207</c:v>
                </c:pt>
                <c:pt idx="26" formatCode="General">
                  <c:v>195</c:v>
                </c:pt>
                <c:pt idx="27" formatCode="General">
                  <c:v>183</c:v>
                </c:pt>
                <c:pt idx="28">
                  <c:v>168</c:v>
                </c:pt>
                <c:pt idx="29">
                  <c:v>154</c:v>
                </c:pt>
                <c:pt idx="30">
                  <c:v>140</c:v>
                </c:pt>
                <c:pt idx="31">
                  <c:v>125</c:v>
                </c:pt>
                <c:pt idx="32">
                  <c:v>111</c:v>
                </c:pt>
                <c:pt idx="33">
                  <c:v>97</c:v>
                </c:pt>
                <c:pt idx="34">
                  <c:v>82</c:v>
                </c:pt>
                <c:pt idx="35">
                  <c:v>68</c:v>
                </c:pt>
                <c:pt idx="36">
                  <c:v>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406952"/>
        <c:axId val="480405384"/>
      </c:scatterChart>
      <c:valAx>
        <c:axId val="480406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405384"/>
        <c:crosses val="autoZero"/>
        <c:crossBetween val="midCat"/>
      </c:valAx>
      <c:valAx>
        <c:axId val="48040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406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'Custom 1'!$B$2</c:f>
              <c:strCache>
                <c:ptCount val="1"/>
                <c:pt idx="0">
                  <c:v>Custom 1 Profile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'Custom 1'!$C$6:$AM$6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'Custom 1'!$C$7:$AM$7</c:f>
              <c:numCache>
                <c:formatCode>0</c:formatCode>
                <c:ptCount val="37"/>
                <c:pt idx="0" formatCode="General">
                  <c:v>50</c:v>
                </c:pt>
                <c:pt idx="1">
                  <c:v>50</c:v>
                </c:pt>
                <c:pt idx="2">
                  <c:v>50</c:v>
                </c:pt>
                <c:pt idx="3" formatCode="General">
                  <c:v>60</c:v>
                </c:pt>
                <c:pt idx="4">
                  <c:v>73</c:v>
                </c:pt>
                <c:pt idx="5">
                  <c:v>86</c:v>
                </c:pt>
                <c:pt idx="6">
                  <c:v>100</c:v>
                </c:pt>
                <c:pt idx="7">
                  <c:v>113</c:v>
                </c:pt>
                <c:pt idx="8">
                  <c:v>126</c:v>
                </c:pt>
                <c:pt idx="9" formatCode="General">
                  <c:v>140</c:v>
                </c:pt>
                <c:pt idx="10">
                  <c:v>143</c:v>
                </c:pt>
                <c:pt idx="11">
                  <c:v>147</c:v>
                </c:pt>
                <c:pt idx="12">
                  <c:v>150</c:v>
                </c:pt>
                <c:pt idx="13">
                  <c:v>154</c:v>
                </c:pt>
                <c:pt idx="14">
                  <c:v>157</c:v>
                </c:pt>
                <c:pt idx="15" formatCode="General">
                  <c:v>161</c:v>
                </c:pt>
                <c:pt idx="16" formatCode="General">
                  <c:v>164</c:v>
                </c:pt>
                <c:pt idx="17" formatCode="General">
                  <c:v>168</c:v>
                </c:pt>
                <c:pt idx="18" formatCode="General">
                  <c:v>171</c:v>
                </c:pt>
                <c:pt idx="19" formatCode="General">
                  <c:v>175</c:v>
                </c:pt>
                <c:pt idx="20" formatCode="General">
                  <c:v>184</c:v>
                </c:pt>
                <c:pt idx="21" formatCode="General">
                  <c:v>193</c:v>
                </c:pt>
                <c:pt idx="22">
                  <c:v>202</c:v>
                </c:pt>
                <c:pt idx="23">
                  <c:v>211</c:v>
                </c:pt>
                <c:pt idx="24" formatCode="General">
                  <c:v>220</c:v>
                </c:pt>
                <c:pt idx="25" formatCode="General">
                  <c:v>207</c:v>
                </c:pt>
                <c:pt idx="26" formatCode="General">
                  <c:v>195</c:v>
                </c:pt>
                <c:pt idx="27" formatCode="General">
                  <c:v>183</c:v>
                </c:pt>
                <c:pt idx="28">
                  <c:v>168</c:v>
                </c:pt>
                <c:pt idx="29">
                  <c:v>154</c:v>
                </c:pt>
                <c:pt idx="30">
                  <c:v>140</c:v>
                </c:pt>
                <c:pt idx="31">
                  <c:v>125</c:v>
                </c:pt>
                <c:pt idx="32">
                  <c:v>111</c:v>
                </c:pt>
                <c:pt idx="33">
                  <c:v>97</c:v>
                </c:pt>
                <c:pt idx="34">
                  <c:v>82</c:v>
                </c:pt>
                <c:pt idx="35">
                  <c:v>68</c:v>
                </c:pt>
                <c:pt idx="36">
                  <c:v>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817488"/>
        <c:axId val="485815920"/>
      </c:scatterChart>
      <c:valAx>
        <c:axId val="48581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815920"/>
        <c:crosses val="autoZero"/>
        <c:crossBetween val="midCat"/>
      </c:valAx>
      <c:valAx>
        <c:axId val="48581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817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'Custom 2'!$B$2</c:f>
              <c:strCache>
                <c:ptCount val="1"/>
                <c:pt idx="0">
                  <c:v>Custom 2 Profile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'Custom 2'!$C$6:$AM$6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'Custom 2'!$C$7:$AM$7</c:f>
              <c:numCache>
                <c:formatCode>0</c:formatCode>
                <c:ptCount val="37"/>
                <c:pt idx="0" formatCode="General">
                  <c:v>50</c:v>
                </c:pt>
                <c:pt idx="1">
                  <c:v>50</c:v>
                </c:pt>
                <c:pt idx="2">
                  <c:v>50</c:v>
                </c:pt>
                <c:pt idx="3" formatCode="General">
                  <c:v>60</c:v>
                </c:pt>
                <c:pt idx="4">
                  <c:v>73</c:v>
                </c:pt>
                <c:pt idx="5">
                  <c:v>86</c:v>
                </c:pt>
                <c:pt idx="6">
                  <c:v>100</c:v>
                </c:pt>
                <c:pt idx="7">
                  <c:v>113</c:v>
                </c:pt>
                <c:pt idx="8">
                  <c:v>126</c:v>
                </c:pt>
                <c:pt idx="9" formatCode="General">
                  <c:v>140</c:v>
                </c:pt>
                <c:pt idx="10">
                  <c:v>143</c:v>
                </c:pt>
                <c:pt idx="11">
                  <c:v>147</c:v>
                </c:pt>
                <c:pt idx="12">
                  <c:v>150</c:v>
                </c:pt>
                <c:pt idx="13">
                  <c:v>154</c:v>
                </c:pt>
                <c:pt idx="14">
                  <c:v>157</c:v>
                </c:pt>
                <c:pt idx="15" formatCode="General">
                  <c:v>161</c:v>
                </c:pt>
                <c:pt idx="16" formatCode="General">
                  <c:v>164</c:v>
                </c:pt>
                <c:pt idx="17" formatCode="General">
                  <c:v>168</c:v>
                </c:pt>
                <c:pt idx="18" formatCode="General">
                  <c:v>171</c:v>
                </c:pt>
                <c:pt idx="19" formatCode="General">
                  <c:v>175</c:v>
                </c:pt>
                <c:pt idx="20" formatCode="General">
                  <c:v>185</c:v>
                </c:pt>
                <c:pt idx="21" formatCode="General">
                  <c:v>194</c:v>
                </c:pt>
                <c:pt idx="22">
                  <c:v>203</c:v>
                </c:pt>
                <c:pt idx="23">
                  <c:v>212</c:v>
                </c:pt>
                <c:pt idx="24" formatCode="General">
                  <c:v>221</c:v>
                </c:pt>
                <c:pt idx="25" formatCode="General">
                  <c:v>230</c:v>
                </c:pt>
                <c:pt idx="26" formatCode="General">
                  <c:v>219</c:v>
                </c:pt>
                <c:pt idx="27" formatCode="General">
                  <c:v>208</c:v>
                </c:pt>
                <c:pt idx="28">
                  <c:v>194</c:v>
                </c:pt>
                <c:pt idx="29">
                  <c:v>180</c:v>
                </c:pt>
                <c:pt idx="30">
                  <c:v>166</c:v>
                </c:pt>
                <c:pt idx="31">
                  <c:v>152</c:v>
                </c:pt>
                <c:pt idx="32">
                  <c:v>138</c:v>
                </c:pt>
                <c:pt idx="33">
                  <c:v>124</c:v>
                </c:pt>
                <c:pt idx="34">
                  <c:v>110</c:v>
                </c:pt>
                <c:pt idx="35">
                  <c:v>96</c:v>
                </c:pt>
                <c:pt idx="36">
                  <c:v>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816704"/>
        <c:axId val="485817096"/>
      </c:scatterChart>
      <c:valAx>
        <c:axId val="485816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817096"/>
        <c:crosses val="autoZero"/>
        <c:crossBetween val="midCat"/>
      </c:valAx>
      <c:valAx>
        <c:axId val="48581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816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19049</xdr:rowOff>
    </xdr:from>
    <xdr:to>
      <xdr:col>15</xdr:col>
      <xdr:colOff>66675</xdr:colOff>
      <xdr:row>34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0</xdr:colOff>
      <xdr:row>14</xdr:row>
      <xdr:rowOff>95250</xdr:rowOff>
    </xdr:from>
    <xdr:to>
      <xdr:col>36</xdr:col>
      <xdr:colOff>334381</xdr:colOff>
      <xdr:row>33</xdr:row>
      <xdr:rowOff>124334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62625" y="2190750"/>
          <a:ext cx="7211431" cy="3648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8</xdr:row>
      <xdr:rowOff>9525</xdr:rowOff>
    </xdr:from>
    <xdr:to>
      <xdr:col>26</xdr:col>
      <xdr:colOff>104775</xdr:colOff>
      <xdr:row>29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8</xdr:row>
      <xdr:rowOff>9525</xdr:rowOff>
    </xdr:from>
    <xdr:to>
      <xdr:col>26</xdr:col>
      <xdr:colOff>104775</xdr:colOff>
      <xdr:row>26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8</xdr:row>
      <xdr:rowOff>9525</xdr:rowOff>
    </xdr:from>
    <xdr:to>
      <xdr:col>26</xdr:col>
      <xdr:colOff>104775</xdr:colOff>
      <xdr:row>27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showGridLines="0" zoomScaleNormal="100" workbookViewId="0">
      <selection activeCell="P28" sqref="P28"/>
    </sheetView>
  </sheetViews>
  <sheetFormatPr defaultRowHeight="15" x14ac:dyDescent="0.25"/>
  <cols>
    <col min="1" max="1" width="3.140625" customWidth="1"/>
    <col min="2" max="2" width="10.85546875" customWidth="1"/>
    <col min="3" max="3" width="4" style="7" customWidth="1"/>
    <col min="4" max="4" width="2.7109375" style="7" customWidth="1"/>
    <col min="5" max="8" width="10.7109375" customWidth="1"/>
    <col min="9" max="9" width="2.7109375" customWidth="1"/>
    <col min="10" max="13" width="10.7109375" customWidth="1"/>
    <col min="14" max="14" width="5.140625" customWidth="1"/>
    <col min="15" max="18" width="10.7109375" customWidth="1"/>
  </cols>
  <sheetData>
    <row r="2" spans="2:13" x14ac:dyDescent="0.25">
      <c r="B2" s="36" t="s">
        <v>23</v>
      </c>
      <c r="C2" s="37"/>
      <c r="E2" s="36" t="s">
        <v>33</v>
      </c>
      <c r="F2" s="38"/>
      <c r="G2" s="38"/>
      <c r="H2" s="38"/>
      <c r="I2" s="38"/>
      <c r="J2" s="38"/>
      <c r="K2" s="38"/>
      <c r="L2" s="38"/>
      <c r="M2" s="37"/>
    </row>
    <row r="4" spans="2:13" ht="15.75" x14ac:dyDescent="0.25">
      <c r="E4" s="39" t="s">
        <v>32</v>
      </c>
      <c r="F4" s="40"/>
      <c r="G4" s="40"/>
      <c r="H4" s="41"/>
      <c r="J4" s="39" t="s">
        <v>22</v>
      </c>
      <c r="K4" s="40"/>
      <c r="L4" s="40"/>
      <c r="M4" s="41"/>
    </row>
    <row r="5" spans="2:13" x14ac:dyDescent="0.25">
      <c r="E5" s="42" t="s">
        <v>10</v>
      </c>
      <c r="F5" s="43"/>
      <c r="G5" s="42" t="s">
        <v>11</v>
      </c>
      <c r="H5" s="43"/>
      <c r="J5" s="42" t="s">
        <v>10</v>
      </c>
      <c r="K5" s="43"/>
      <c r="L5" s="42" t="s">
        <v>11</v>
      </c>
      <c r="M5" s="43"/>
    </row>
    <row r="6" spans="2:13" x14ac:dyDescent="0.25">
      <c r="E6" s="14" t="s">
        <v>8</v>
      </c>
      <c r="F6" s="15" t="s">
        <v>9</v>
      </c>
      <c r="G6" s="14" t="s">
        <v>8</v>
      </c>
      <c r="H6" s="15" t="s">
        <v>9</v>
      </c>
      <c r="J6" s="14" t="s">
        <v>8</v>
      </c>
      <c r="K6" s="15" t="s">
        <v>9</v>
      </c>
      <c r="L6" s="14" t="s">
        <v>8</v>
      </c>
      <c r="M6" s="15" t="s">
        <v>9</v>
      </c>
    </row>
    <row r="7" spans="2:13" ht="15.75" x14ac:dyDescent="0.25">
      <c r="B7" s="9" t="s">
        <v>5</v>
      </c>
      <c r="C7" s="8">
        <v>1</v>
      </c>
      <c r="D7" s="24"/>
      <c r="E7" s="13">
        <v>226</v>
      </c>
      <c r="F7" s="12">
        <v>211</v>
      </c>
      <c r="G7" s="13">
        <v>231</v>
      </c>
      <c r="H7" s="12">
        <v>224</v>
      </c>
      <c r="J7" s="13">
        <v>162</v>
      </c>
      <c r="K7" s="12">
        <v>157</v>
      </c>
      <c r="L7" s="13">
        <v>177</v>
      </c>
      <c r="M7" s="12">
        <v>165</v>
      </c>
    </row>
    <row r="8" spans="2:13" x14ac:dyDescent="0.25">
      <c r="B8" s="10"/>
      <c r="C8" s="8">
        <v>2</v>
      </c>
      <c r="D8" s="24"/>
      <c r="E8" s="13">
        <v>222</v>
      </c>
      <c r="F8" s="12">
        <v>214</v>
      </c>
      <c r="G8" s="13">
        <v>232</v>
      </c>
      <c r="H8" s="12">
        <v>221</v>
      </c>
      <c r="J8" s="13">
        <v>168</v>
      </c>
      <c r="K8" s="12">
        <v>154</v>
      </c>
      <c r="L8" s="13">
        <v>175</v>
      </c>
      <c r="M8" s="12">
        <v>170</v>
      </c>
    </row>
    <row r="9" spans="2:13" x14ac:dyDescent="0.25">
      <c r="B9" s="11" t="s">
        <v>29</v>
      </c>
      <c r="C9" s="8">
        <v>3</v>
      </c>
      <c r="D9" s="24"/>
      <c r="E9" s="13">
        <v>229</v>
      </c>
      <c r="F9" s="12">
        <v>211</v>
      </c>
      <c r="G9" s="13">
        <v>232</v>
      </c>
      <c r="H9" s="12">
        <v>220</v>
      </c>
      <c r="J9" s="13">
        <v>166</v>
      </c>
      <c r="K9" s="12">
        <v>155</v>
      </c>
      <c r="L9" s="13">
        <v>178</v>
      </c>
      <c r="M9" s="12">
        <v>170</v>
      </c>
    </row>
    <row r="10" spans="2:13" x14ac:dyDescent="0.25">
      <c r="C10"/>
      <c r="D10" s="25"/>
    </row>
    <row r="11" spans="2:13" ht="15.75" x14ac:dyDescent="0.25">
      <c r="B11" s="9" t="s">
        <v>6</v>
      </c>
      <c r="C11" s="8">
        <v>1</v>
      </c>
      <c r="D11" s="24"/>
      <c r="E11" s="13">
        <v>230</v>
      </c>
      <c r="F11" s="12">
        <v>216</v>
      </c>
      <c r="G11" s="13">
        <v>238</v>
      </c>
      <c r="H11" s="12">
        <v>229</v>
      </c>
      <c r="J11" s="13">
        <v>166</v>
      </c>
      <c r="K11" s="12">
        <v>160</v>
      </c>
      <c r="L11" s="13">
        <v>179</v>
      </c>
      <c r="M11" s="12">
        <v>172</v>
      </c>
    </row>
    <row r="12" spans="2:13" x14ac:dyDescent="0.25">
      <c r="B12" s="10"/>
      <c r="C12" s="8">
        <v>2</v>
      </c>
      <c r="D12" s="24"/>
      <c r="E12" s="13">
        <v>238</v>
      </c>
      <c r="F12" s="12">
        <v>214</v>
      </c>
      <c r="G12" s="13">
        <v>238</v>
      </c>
      <c r="H12" s="12">
        <v>233</v>
      </c>
      <c r="J12" s="13">
        <v>168</v>
      </c>
      <c r="K12" s="12">
        <v>160</v>
      </c>
      <c r="L12" s="13">
        <v>180</v>
      </c>
      <c r="M12" s="12">
        <v>171</v>
      </c>
    </row>
    <row r="13" spans="2:13" x14ac:dyDescent="0.25">
      <c r="B13" s="11" t="s">
        <v>30</v>
      </c>
      <c r="C13" s="8">
        <v>3</v>
      </c>
      <c r="D13" s="24"/>
      <c r="E13" s="13">
        <v>234</v>
      </c>
      <c r="F13" s="12">
        <v>216</v>
      </c>
      <c r="G13" s="13">
        <v>238</v>
      </c>
      <c r="H13" s="12">
        <v>228</v>
      </c>
      <c r="J13" s="13">
        <v>169</v>
      </c>
      <c r="K13" s="12">
        <v>162</v>
      </c>
      <c r="L13" s="13">
        <v>180</v>
      </c>
      <c r="M13" s="12">
        <v>170</v>
      </c>
    </row>
    <row r="14" spans="2:13" x14ac:dyDescent="0.25">
      <c r="C14"/>
      <c r="D14" s="25"/>
    </row>
    <row r="15" spans="2:13" ht="15.75" x14ac:dyDescent="0.25">
      <c r="B15" s="9" t="s">
        <v>7</v>
      </c>
      <c r="C15" s="8">
        <v>1</v>
      </c>
      <c r="D15" s="24"/>
      <c r="E15" s="13">
        <v>247</v>
      </c>
      <c r="F15" s="12">
        <v>232</v>
      </c>
      <c r="G15" s="13">
        <v>249</v>
      </c>
      <c r="H15" s="12">
        <v>242</v>
      </c>
      <c r="J15" s="13">
        <v>178</v>
      </c>
      <c r="K15" s="12">
        <v>169</v>
      </c>
      <c r="L15" s="13">
        <v>189</v>
      </c>
      <c r="M15" s="12">
        <v>184</v>
      </c>
    </row>
    <row r="16" spans="2:13" x14ac:dyDescent="0.25">
      <c r="B16" s="10"/>
      <c r="C16" s="8">
        <v>2</v>
      </c>
      <c r="D16" s="24"/>
      <c r="E16" s="13">
        <v>242</v>
      </c>
      <c r="F16" s="12">
        <v>230</v>
      </c>
      <c r="G16" s="13">
        <v>250</v>
      </c>
      <c r="H16" s="12">
        <v>242</v>
      </c>
      <c r="J16" s="13">
        <v>183</v>
      </c>
      <c r="K16" s="12">
        <v>168</v>
      </c>
      <c r="L16" s="13">
        <v>189</v>
      </c>
      <c r="M16" s="12">
        <v>181</v>
      </c>
    </row>
    <row r="17" spans="2:13" x14ac:dyDescent="0.25">
      <c r="B17" s="11" t="s">
        <v>31</v>
      </c>
      <c r="C17" s="8">
        <v>3</v>
      </c>
      <c r="D17" s="24"/>
      <c r="E17" s="13">
        <v>240</v>
      </c>
      <c r="F17" s="12">
        <v>227</v>
      </c>
      <c r="G17" s="13">
        <v>250</v>
      </c>
      <c r="H17" s="12">
        <v>241</v>
      </c>
      <c r="J17" s="13">
        <v>186</v>
      </c>
      <c r="K17" s="12">
        <v>170</v>
      </c>
      <c r="L17" s="13">
        <v>189</v>
      </c>
      <c r="M17" s="12">
        <v>181</v>
      </c>
    </row>
    <row r="20" spans="2:13" x14ac:dyDescent="0.25">
      <c r="B20" s="35" t="s">
        <v>17</v>
      </c>
      <c r="C20" s="35"/>
      <c r="D20" s="35"/>
      <c r="E20" s="35"/>
      <c r="F20" s="35"/>
    </row>
    <row r="21" spans="2:13" x14ac:dyDescent="0.25">
      <c r="B21" s="18"/>
      <c r="C21" s="26"/>
      <c r="D21" s="19"/>
      <c r="E21" s="34" t="s">
        <v>18</v>
      </c>
      <c r="F21" s="34"/>
    </row>
    <row r="22" spans="2:13" x14ac:dyDescent="0.25">
      <c r="B22" s="20"/>
      <c r="C22" s="27"/>
      <c r="D22" s="21"/>
      <c r="E22" s="8" t="s">
        <v>12</v>
      </c>
      <c r="F22" s="8" t="s">
        <v>14</v>
      </c>
    </row>
    <row r="23" spans="2:13" x14ac:dyDescent="0.25">
      <c r="B23" s="22" t="s">
        <v>8</v>
      </c>
      <c r="C23" s="28"/>
      <c r="D23" s="16"/>
      <c r="E23" s="23" t="s">
        <v>13</v>
      </c>
      <c r="F23" s="23" t="s">
        <v>15</v>
      </c>
    </row>
    <row r="24" spans="2:13" x14ac:dyDescent="0.25">
      <c r="B24" s="22" t="s">
        <v>9</v>
      </c>
      <c r="C24" s="28"/>
      <c r="D24" s="16"/>
      <c r="E24" s="23" t="s">
        <v>19</v>
      </c>
      <c r="F24" s="23" t="s">
        <v>16</v>
      </c>
    </row>
    <row r="26" spans="2:13" x14ac:dyDescent="0.25">
      <c r="B26" t="s">
        <v>20</v>
      </c>
    </row>
    <row r="27" spans="2:13" x14ac:dyDescent="0.25">
      <c r="B27" t="s">
        <v>21</v>
      </c>
    </row>
  </sheetData>
  <mergeCells count="10">
    <mergeCell ref="E21:F21"/>
    <mergeCell ref="B20:F20"/>
    <mergeCell ref="B2:C2"/>
    <mergeCell ref="E2:M2"/>
    <mergeCell ref="J4:M4"/>
    <mergeCell ref="J5:K5"/>
    <mergeCell ref="L5:M5"/>
    <mergeCell ref="E5:F5"/>
    <mergeCell ref="G5:H5"/>
    <mergeCell ref="E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14"/>
  <sheetViews>
    <sheetView showGridLines="0" workbookViewId="0">
      <selection activeCell="B15" sqref="B15"/>
    </sheetView>
  </sheetViews>
  <sheetFormatPr defaultRowHeight="15" x14ac:dyDescent="0.25"/>
  <cols>
    <col min="1" max="1" width="4.7109375" customWidth="1"/>
    <col min="2" max="2" width="15.7109375" customWidth="1"/>
    <col min="3" max="34" width="4.7109375" customWidth="1"/>
  </cols>
  <sheetData>
    <row r="2" spans="2:34" x14ac:dyDescent="0.25">
      <c r="B2" s="17" t="s">
        <v>3</v>
      </c>
    </row>
    <row r="4" spans="2:34" x14ac:dyDescent="0.25">
      <c r="B4" s="1" t="s">
        <v>0</v>
      </c>
      <c r="C4" s="23">
        <v>10</v>
      </c>
    </row>
    <row r="5" spans="2:34" x14ac:dyDescent="0.25">
      <c r="B5" s="30"/>
      <c r="C5" s="25"/>
    </row>
    <row r="6" spans="2:34" x14ac:dyDescent="0.25">
      <c r="B6" s="36" t="s">
        <v>27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2:34" x14ac:dyDescent="0.25">
      <c r="B7" s="1" t="s">
        <v>1</v>
      </c>
      <c r="C7" s="2">
        <v>0</v>
      </c>
      <c r="D7" s="3">
        <f t="shared" ref="D7" si="0">C7+$C$4</f>
        <v>10</v>
      </c>
      <c r="E7" s="3">
        <f t="shared" ref="E7" si="1">D7+$C$4</f>
        <v>20</v>
      </c>
      <c r="F7" s="2">
        <f t="shared" ref="F7" si="2">E7+$C$4</f>
        <v>30</v>
      </c>
      <c r="G7" s="3">
        <f t="shared" ref="G7" si="3">F7+$C$4</f>
        <v>40</v>
      </c>
      <c r="H7" s="3">
        <f t="shared" ref="H7" si="4">G7+$C$4</f>
        <v>50</v>
      </c>
      <c r="I7" s="3">
        <f t="shared" ref="I7" si="5">H7+$C$4</f>
        <v>60</v>
      </c>
      <c r="J7" s="3">
        <f t="shared" ref="J7" si="6">I7+$C$4</f>
        <v>70</v>
      </c>
      <c r="K7" s="3">
        <f t="shared" ref="K7" si="7">J7+$C$4</f>
        <v>80</v>
      </c>
      <c r="L7" s="3">
        <f t="shared" ref="L7" si="8">K7+$C$4</f>
        <v>90</v>
      </c>
      <c r="M7" s="3">
        <f t="shared" ref="M7" si="9">L7+$C$4</f>
        <v>100</v>
      </c>
      <c r="N7" s="3">
        <f t="shared" ref="N7" si="10">M7+$C$4</f>
        <v>110</v>
      </c>
      <c r="O7" s="2">
        <f t="shared" ref="O7" si="11">N7+$C$4</f>
        <v>120</v>
      </c>
      <c r="P7" s="3">
        <f t="shared" ref="P7" si="12">O7+$C$4</f>
        <v>130</v>
      </c>
      <c r="Q7" s="3">
        <f t="shared" ref="Q7" si="13">P7+$C$4</f>
        <v>140</v>
      </c>
      <c r="R7" s="2">
        <f t="shared" ref="R7" si="14">Q7+$C$4</f>
        <v>150</v>
      </c>
      <c r="S7" s="3">
        <f t="shared" ref="S7" si="15">R7+$C$4</f>
        <v>160</v>
      </c>
      <c r="T7" s="3">
        <f t="shared" ref="T7" si="16">S7+$C$4</f>
        <v>170</v>
      </c>
      <c r="U7" s="3">
        <f t="shared" ref="U7" si="17">T7+$C$4</f>
        <v>180</v>
      </c>
      <c r="V7" s="3">
        <f t="shared" ref="V7" si="18">U7+$C$4</f>
        <v>190</v>
      </c>
      <c r="W7" s="3">
        <f t="shared" ref="W7" si="19">V7+$C$4</f>
        <v>200</v>
      </c>
      <c r="X7" s="2">
        <f t="shared" ref="X7" si="20">W7+$C$4</f>
        <v>210</v>
      </c>
      <c r="Y7" s="3">
        <f t="shared" ref="Y7" si="21">X7+$C$4</f>
        <v>220</v>
      </c>
      <c r="Z7" s="3">
        <f t="shared" ref="Z7" si="22">Y7+$C$4</f>
        <v>230</v>
      </c>
      <c r="AA7" s="2">
        <f t="shared" ref="AA7" si="23">Z7+$C$4</f>
        <v>240</v>
      </c>
      <c r="AB7" s="3">
        <f t="shared" ref="AB7" si="24">AA7+$C$4</f>
        <v>250</v>
      </c>
      <c r="AC7" s="3">
        <f t="shared" ref="AC7" si="25">AB7+$C$4</f>
        <v>260</v>
      </c>
      <c r="AD7" s="3">
        <f t="shared" ref="AD7" si="26">AC7+$C$4</f>
        <v>270</v>
      </c>
    </row>
    <row r="8" spans="2:34" x14ac:dyDescent="0.25">
      <c r="B8" s="1" t="s">
        <v>2</v>
      </c>
      <c r="C8" s="2">
        <v>25</v>
      </c>
      <c r="D8" s="3">
        <v>50</v>
      </c>
      <c r="E8" s="3">
        <v>75</v>
      </c>
      <c r="F8" s="2">
        <v>100</v>
      </c>
      <c r="G8" s="4">
        <v>105.55555555555556</v>
      </c>
      <c r="H8" s="4">
        <v>111.11111111111111</v>
      </c>
      <c r="I8" s="4">
        <v>116.66666666666667</v>
      </c>
      <c r="J8" s="4">
        <v>122.22222222222223</v>
      </c>
      <c r="K8" s="4">
        <v>127.77777777777779</v>
      </c>
      <c r="L8" s="4">
        <v>133.33333333333334</v>
      </c>
      <c r="M8" s="4">
        <v>138.88888888888889</v>
      </c>
      <c r="N8" s="4">
        <v>144.44444444444443</v>
      </c>
      <c r="O8" s="2">
        <v>150</v>
      </c>
      <c r="P8" s="4">
        <v>161</v>
      </c>
      <c r="Q8" s="4">
        <v>172</v>
      </c>
      <c r="R8" s="2">
        <v>183</v>
      </c>
      <c r="S8" s="4">
        <v>191.66666666666666</v>
      </c>
      <c r="T8" s="4">
        <v>200.33333333333331</v>
      </c>
      <c r="U8" s="4">
        <v>208.99999999999997</v>
      </c>
      <c r="V8" s="4">
        <v>217.66666666666663</v>
      </c>
      <c r="W8" s="4">
        <v>226.33333333333329</v>
      </c>
      <c r="X8" s="2">
        <v>235</v>
      </c>
      <c r="Y8" s="4">
        <v>217.66666666666666</v>
      </c>
      <c r="Z8" s="4">
        <v>200.33333333333331</v>
      </c>
      <c r="AA8" s="2">
        <v>183</v>
      </c>
      <c r="AB8" s="4">
        <v>158</v>
      </c>
      <c r="AC8" s="4">
        <v>133</v>
      </c>
      <c r="AD8" s="4">
        <v>108</v>
      </c>
    </row>
    <row r="9" spans="2:34" x14ac:dyDescent="0.25">
      <c r="B9" s="30"/>
      <c r="C9" s="31"/>
      <c r="D9" s="32"/>
      <c r="E9" s="32"/>
      <c r="F9" s="32"/>
      <c r="G9" s="32"/>
      <c r="H9" s="31"/>
      <c r="I9" s="32"/>
      <c r="J9" s="31"/>
      <c r="K9" s="33"/>
      <c r="L9" s="33"/>
      <c r="M9" s="33"/>
      <c r="N9" s="33"/>
      <c r="O9" s="33"/>
      <c r="P9" s="33"/>
      <c r="Q9" s="33"/>
      <c r="R9" s="33"/>
      <c r="S9" s="31"/>
      <c r="T9" s="33"/>
      <c r="U9" s="33"/>
      <c r="V9" s="31"/>
      <c r="W9" s="33"/>
      <c r="X9" s="33"/>
      <c r="Y9" s="33"/>
      <c r="Z9" s="33"/>
      <c r="AA9" s="33"/>
      <c r="AB9" s="31"/>
      <c r="AC9" s="33"/>
      <c r="AD9" s="33"/>
      <c r="AE9" s="31"/>
      <c r="AF9" s="33"/>
      <c r="AG9" s="33"/>
      <c r="AH9" s="33"/>
    </row>
    <row r="10" spans="2:34" x14ac:dyDescent="0.25">
      <c r="B10" s="36" t="s">
        <v>28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7"/>
    </row>
    <row r="11" spans="2:34" x14ac:dyDescent="0.25">
      <c r="B11" s="1" t="s">
        <v>1</v>
      </c>
      <c r="C11" s="2">
        <v>0</v>
      </c>
      <c r="D11" s="3">
        <f t="shared" ref="D11:AD11" si="27">C11+$C$4</f>
        <v>10</v>
      </c>
      <c r="E11" s="3">
        <f t="shared" si="27"/>
        <v>20</v>
      </c>
      <c r="F11" s="2">
        <f>E11+$C$4</f>
        <v>30</v>
      </c>
      <c r="G11" s="3">
        <f t="shared" si="27"/>
        <v>40</v>
      </c>
      <c r="H11" s="3">
        <f t="shared" si="27"/>
        <v>50</v>
      </c>
      <c r="I11" s="3">
        <f t="shared" si="27"/>
        <v>60</v>
      </c>
      <c r="J11" s="3">
        <f>I11+$C$4</f>
        <v>70</v>
      </c>
      <c r="K11" s="3">
        <f t="shared" si="27"/>
        <v>80</v>
      </c>
      <c r="L11" s="3">
        <f t="shared" si="27"/>
        <v>90</v>
      </c>
      <c r="M11" s="3">
        <f t="shared" si="27"/>
        <v>100</v>
      </c>
      <c r="N11" s="3">
        <f t="shared" si="27"/>
        <v>110</v>
      </c>
      <c r="O11" s="3">
        <f t="shared" si="27"/>
        <v>120</v>
      </c>
      <c r="P11" s="2">
        <f t="shared" si="27"/>
        <v>130</v>
      </c>
      <c r="Q11" s="3">
        <f t="shared" si="27"/>
        <v>140</v>
      </c>
      <c r="R11" s="3">
        <f t="shared" si="27"/>
        <v>150</v>
      </c>
      <c r="S11" s="2">
        <f t="shared" si="27"/>
        <v>160</v>
      </c>
      <c r="T11" s="3">
        <f t="shared" si="27"/>
        <v>170</v>
      </c>
      <c r="U11" s="3">
        <f t="shared" si="27"/>
        <v>180</v>
      </c>
      <c r="V11" s="3">
        <f t="shared" si="27"/>
        <v>190</v>
      </c>
      <c r="W11" s="3">
        <f t="shared" si="27"/>
        <v>200</v>
      </c>
      <c r="X11" s="3">
        <f t="shared" si="27"/>
        <v>210</v>
      </c>
      <c r="Y11" s="2">
        <f t="shared" si="27"/>
        <v>220</v>
      </c>
      <c r="Z11" s="3">
        <f t="shared" si="27"/>
        <v>230</v>
      </c>
      <c r="AA11" s="3">
        <f t="shared" si="27"/>
        <v>240</v>
      </c>
      <c r="AB11" s="2">
        <f t="shared" si="27"/>
        <v>250</v>
      </c>
      <c r="AC11" s="3">
        <f t="shared" si="27"/>
        <v>260</v>
      </c>
      <c r="AD11" s="3">
        <f t="shared" si="27"/>
        <v>270</v>
      </c>
      <c r="AE11" s="3">
        <f>AD11+$C$4</f>
        <v>280</v>
      </c>
      <c r="AF11" s="3">
        <f>AE11+$C$4</f>
        <v>290</v>
      </c>
      <c r="AG11" s="3">
        <f>AF11+$C$4</f>
        <v>300</v>
      </c>
      <c r="AH11" s="3">
        <f>AG11+$C$4</f>
        <v>310</v>
      </c>
    </row>
    <row r="12" spans="2:34" x14ac:dyDescent="0.25">
      <c r="B12" s="1" t="s">
        <v>2</v>
      </c>
      <c r="C12" s="2">
        <v>50</v>
      </c>
      <c r="D12" s="3">
        <v>50</v>
      </c>
      <c r="E12" s="3">
        <v>50</v>
      </c>
      <c r="F12" s="2">
        <f>E8</f>
        <v>75</v>
      </c>
      <c r="G12" s="3">
        <f t="shared" ref="G12:AE12" si="28">F8</f>
        <v>100</v>
      </c>
      <c r="H12" s="3">
        <f t="shared" si="28"/>
        <v>105.55555555555556</v>
      </c>
      <c r="I12" s="3">
        <f t="shared" si="28"/>
        <v>111.11111111111111</v>
      </c>
      <c r="J12" s="3">
        <f t="shared" si="28"/>
        <v>116.66666666666667</v>
      </c>
      <c r="K12" s="3">
        <f t="shared" si="28"/>
        <v>122.22222222222223</v>
      </c>
      <c r="L12" s="3">
        <f t="shared" si="28"/>
        <v>127.77777777777779</v>
      </c>
      <c r="M12" s="3">
        <f t="shared" si="28"/>
        <v>133.33333333333334</v>
      </c>
      <c r="N12" s="3">
        <f t="shared" si="28"/>
        <v>138.88888888888889</v>
      </c>
      <c r="O12" s="3">
        <f t="shared" si="28"/>
        <v>144.44444444444443</v>
      </c>
      <c r="P12" s="2">
        <f t="shared" si="28"/>
        <v>150</v>
      </c>
      <c r="Q12" s="3">
        <f t="shared" si="28"/>
        <v>161</v>
      </c>
      <c r="R12" s="3">
        <f t="shared" si="28"/>
        <v>172</v>
      </c>
      <c r="S12" s="2">
        <f t="shared" si="28"/>
        <v>183</v>
      </c>
      <c r="T12" s="3">
        <f t="shared" si="28"/>
        <v>191.66666666666666</v>
      </c>
      <c r="U12" s="3">
        <f t="shared" si="28"/>
        <v>200.33333333333331</v>
      </c>
      <c r="V12" s="3">
        <f t="shared" si="28"/>
        <v>208.99999999999997</v>
      </c>
      <c r="W12" s="3">
        <f t="shared" si="28"/>
        <v>217.66666666666663</v>
      </c>
      <c r="X12" s="3">
        <f t="shared" si="28"/>
        <v>226.33333333333329</v>
      </c>
      <c r="Y12" s="2">
        <f t="shared" si="28"/>
        <v>235</v>
      </c>
      <c r="Z12" s="3">
        <f t="shared" si="28"/>
        <v>217.66666666666666</v>
      </c>
      <c r="AA12" s="3">
        <f t="shared" si="28"/>
        <v>200.33333333333331</v>
      </c>
      <c r="AB12" s="2">
        <f t="shared" si="28"/>
        <v>183</v>
      </c>
      <c r="AC12" s="3">
        <f t="shared" si="28"/>
        <v>158</v>
      </c>
      <c r="AD12" s="3">
        <f t="shared" si="28"/>
        <v>133</v>
      </c>
      <c r="AE12" s="3">
        <f t="shared" si="28"/>
        <v>108</v>
      </c>
      <c r="AF12" s="3">
        <f>2*AE12-AD12</f>
        <v>83</v>
      </c>
      <c r="AG12" s="3">
        <f>2*AF12-AE12</f>
        <v>58</v>
      </c>
      <c r="AH12" s="3">
        <f>2*AG12-AF12</f>
        <v>33</v>
      </c>
    </row>
    <row r="14" spans="2:34" x14ac:dyDescent="0.25">
      <c r="B14" s="29" t="s">
        <v>34</v>
      </c>
    </row>
  </sheetData>
  <mergeCells count="2">
    <mergeCell ref="B10:AH10"/>
    <mergeCell ref="B6:AD6"/>
  </mergeCells>
  <pageMargins left="0.7" right="0.7" top="0.75" bottom="0.75" header="0.3" footer="0.3"/>
  <pageSetup orientation="portrait" horizontalDpi="4294967293" verticalDpi="0" r:id="rId1"/>
  <ignoredErrors>
    <ignoredError sqref="AF1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31"/>
  <sheetViews>
    <sheetView showGridLines="0" workbookViewId="0">
      <selection activeCell="B10" sqref="B10"/>
    </sheetView>
  </sheetViews>
  <sheetFormatPr defaultRowHeight="15" x14ac:dyDescent="0.25"/>
  <cols>
    <col min="1" max="1" width="4.7109375" customWidth="1"/>
    <col min="2" max="2" width="15.7109375" customWidth="1"/>
    <col min="3" max="40" width="4.7109375" customWidth="1"/>
  </cols>
  <sheetData>
    <row r="2" spans="2:40" x14ac:dyDescent="0.25">
      <c r="B2" s="17" t="s">
        <v>4</v>
      </c>
    </row>
    <row r="4" spans="2:40" x14ac:dyDescent="0.25">
      <c r="B4" s="1" t="s">
        <v>0</v>
      </c>
      <c r="C4" s="23">
        <v>10</v>
      </c>
    </row>
    <row r="6" spans="2:40" x14ac:dyDescent="0.25">
      <c r="B6" s="1" t="s">
        <v>1</v>
      </c>
      <c r="C6" s="2">
        <v>0</v>
      </c>
      <c r="D6" s="3">
        <f>C6+$C$4</f>
        <v>10</v>
      </c>
      <c r="E6" s="3">
        <f>D6+$C$4</f>
        <v>20</v>
      </c>
      <c r="F6" s="2">
        <f t="shared" ref="F6:AG6" si="0">E6+$C$4</f>
        <v>30</v>
      </c>
      <c r="G6" s="3">
        <f t="shared" si="0"/>
        <v>40</v>
      </c>
      <c r="H6" s="3">
        <f t="shared" si="0"/>
        <v>50</v>
      </c>
      <c r="I6" s="3">
        <f t="shared" si="0"/>
        <v>60</v>
      </c>
      <c r="J6" s="3">
        <f t="shared" si="0"/>
        <v>70</v>
      </c>
      <c r="K6" s="3">
        <f t="shared" si="0"/>
        <v>80</v>
      </c>
      <c r="L6" s="2">
        <f t="shared" si="0"/>
        <v>90</v>
      </c>
      <c r="M6" s="3">
        <f t="shared" si="0"/>
        <v>100</v>
      </c>
      <c r="N6" s="3">
        <f t="shared" si="0"/>
        <v>110</v>
      </c>
      <c r="O6" s="3">
        <f t="shared" si="0"/>
        <v>120</v>
      </c>
      <c r="P6" s="3">
        <f t="shared" si="0"/>
        <v>130</v>
      </c>
      <c r="Q6" s="3">
        <f t="shared" si="0"/>
        <v>140</v>
      </c>
      <c r="R6" s="3">
        <f t="shared" si="0"/>
        <v>150</v>
      </c>
      <c r="S6" s="3">
        <f t="shared" si="0"/>
        <v>160</v>
      </c>
      <c r="T6" s="3">
        <f t="shared" si="0"/>
        <v>170</v>
      </c>
      <c r="U6" s="3">
        <f t="shared" si="0"/>
        <v>180</v>
      </c>
      <c r="V6" s="3">
        <f t="shared" si="0"/>
        <v>190</v>
      </c>
      <c r="W6" s="3">
        <f t="shared" si="0"/>
        <v>200</v>
      </c>
      <c r="X6" s="2">
        <f t="shared" si="0"/>
        <v>210</v>
      </c>
      <c r="Y6" s="3">
        <f t="shared" si="0"/>
        <v>220</v>
      </c>
      <c r="Z6" s="3">
        <f t="shared" si="0"/>
        <v>230</v>
      </c>
      <c r="AA6" s="2">
        <f t="shared" si="0"/>
        <v>240</v>
      </c>
      <c r="AB6" s="3">
        <f t="shared" si="0"/>
        <v>250</v>
      </c>
      <c r="AC6" s="3">
        <f t="shared" si="0"/>
        <v>260</v>
      </c>
      <c r="AD6" s="3">
        <f t="shared" si="0"/>
        <v>270</v>
      </c>
      <c r="AE6" s="3">
        <f t="shared" si="0"/>
        <v>280</v>
      </c>
      <c r="AF6" s="3">
        <f t="shared" si="0"/>
        <v>290</v>
      </c>
      <c r="AG6" s="3">
        <f t="shared" si="0"/>
        <v>300</v>
      </c>
      <c r="AH6" s="3">
        <f t="shared" ref="AH6:AN6" si="1">AG6+$C$4</f>
        <v>310</v>
      </c>
      <c r="AI6" s="3">
        <f t="shared" si="1"/>
        <v>320</v>
      </c>
      <c r="AJ6" s="3">
        <f t="shared" si="1"/>
        <v>330</v>
      </c>
      <c r="AK6" s="3">
        <f t="shared" si="1"/>
        <v>340</v>
      </c>
      <c r="AL6" s="3">
        <f t="shared" si="1"/>
        <v>350</v>
      </c>
      <c r="AM6" s="3">
        <f t="shared" si="1"/>
        <v>360</v>
      </c>
      <c r="AN6" s="3">
        <f t="shared" si="1"/>
        <v>370</v>
      </c>
    </row>
    <row r="7" spans="2:40" x14ac:dyDescent="0.25">
      <c r="B7" s="1" t="s">
        <v>2</v>
      </c>
      <c r="C7" s="2">
        <v>50</v>
      </c>
      <c r="D7" s="4">
        <v>50</v>
      </c>
      <c r="E7" s="4">
        <v>50</v>
      </c>
      <c r="F7" s="2">
        <v>60</v>
      </c>
      <c r="G7" s="4">
        <v>73</v>
      </c>
      <c r="H7" s="4">
        <v>86</v>
      </c>
      <c r="I7" s="4">
        <v>100</v>
      </c>
      <c r="J7" s="4">
        <v>113</v>
      </c>
      <c r="K7" s="4">
        <v>126</v>
      </c>
      <c r="L7" s="2">
        <v>140</v>
      </c>
      <c r="M7" s="4">
        <v>143</v>
      </c>
      <c r="N7" s="4">
        <v>147</v>
      </c>
      <c r="O7" s="4">
        <v>150</v>
      </c>
      <c r="P7" s="4">
        <v>154</v>
      </c>
      <c r="Q7" s="4">
        <v>157</v>
      </c>
      <c r="R7" s="3">
        <v>161</v>
      </c>
      <c r="S7" s="3">
        <v>164</v>
      </c>
      <c r="T7" s="3">
        <v>168</v>
      </c>
      <c r="U7" s="3">
        <v>171</v>
      </c>
      <c r="V7" s="4">
        <v>175</v>
      </c>
      <c r="W7" s="4">
        <v>179</v>
      </c>
      <c r="X7" s="2">
        <v>183</v>
      </c>
      <c r="Y7" s="4">
        <v>195</v>
      </c>
      <c r="Z7" s="4">
        <v>207</v>
      </c>
      <c r="AA7" s="2">
        <v>215</v>
      </c>
      <c r="AB7" s="3">
        <v>207</v>
      </c>
      <c r="AC7" s="3">
        <v>195</v>
      </c>
      <c r="AD7" s="3">
        <v>183</v>
      </c>
      <c r="AE7" s="4">
        <v>168</v>
      </c>
      <c r="AF7" s="4">
        <v>154</v>
      </c>
      <c r="AG7" s="4">
        <v>140</v>
      </c>
      <c r="AH7" s="4">
        <v>125</v>
      </c>
      <c r="AI7" s="4">
        <v>111</v>
      </c>
      <c r="AJ7" s="4">
        <v>97</v>
      </c>
      <c r="AK7" s="4">
        <v>82</v>
      </c>
      <c r="AL7" s="4">
        <v>68</v>
      </c>
      <c r="AM7" s="4">
        <v>54</v>
      </c>
      <c r="AN7" s="4">
        <v>0</v>
      </c>
    </row>
    <row r="9" spans="2:40" x14ac:dyDescent="0.25">
      <c r="B9" s="29" t="s">
        <v>34</v>
      </c>
    </row>
    <row r="31" spans="4:36" x14ac:dyDescent="0.25">
      <c r="D31" s="5"/>
      <c r="F31" s="5"/>
      <c r="T31" s="6"/>
      <c r="AJ31" s="6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31"/>
  <sheetViews>
    <sheetView showGridLines="0" workbookViewId="0">
      <selection activeCell="B10" sqref="B10"/>
    </sheetView>
  </sheetViews>
  <sheetFormatPr defaultRowHeight="15" x14ac:dyDescent="0.25"/>
  <cols>
    <col min="1" max="1" width="4.7109375" customWidth="1"/>
    <col min="2" max="2" width="15.7109375" customWidth="1"/>
    <col min="3" max="40" width="4.7109375" customWidth="1"/>
  </cols>
  <sheetData>
    <row r="2" spans="2:40" x14ac:dyDescent="0.25">
      <c r="B2" s="17" t="s">
        <v>24</v>
      </c>
    </row>
    <row r="4" spans="2:40" x14ac:dyDescent="0.25">
      <c r="B4" s="1" t="s">
        <v>26</v>
      </c>
      <c r="C4" s="23">
        <v>10</v>
      </c>
    </row>
    <row r="6" spans="2:40" x14ac:dyDescent="0.25">
      <c r="B6" s="1" t="s">
        <v>1</v>
      </c>
      <c r="C6" s="2">
        <v>0</v>
      </c>
      <c r="D6" s="3">
        <f>C6+$C$4</f>
        <v>10</v>
      </c>
      <c r="E6" s="3">
        <f>D6+$C$4</f>
        <v>20</v>
      </c>
      <c r="F6" s="2">
        <f t="shared" ref="F6:AN6" si="0">E6+$C$4</f>
        <v>30</v>
      </c>
      <c r="G6" s="3">
        <f t="shared" si="0"/>
        <v>40</v>
      </c>
      <c r="H6" s="3">
        <f t="shared" si="0"/>
        <v>50</v>
      </c>
      <c r="I6" s="3">
        <f t="shared" si="0"/>
        <v>60</v>
      </c>
      <c r="J6" s="3">
        <f t="shared" si="0"/>
        <v>70</v>
      </c>
      <c r="K6" s="3">
        <f t="shared" si="0"/>
        <v>80</v>
      </c>
      <c r="L6" s="2">
        <f t="shared" si="0"/>
        <v>90</v>
      </c>
      <c r="M6" s="3">
        <f t="shared" si="0"/>
        <v>100</v>
      </c>
      <c r="N6" s="3">
        <f t="shared" si="0"/>
        <v>110</v>
      </c>
      <c r="O6" s="3">
        <f t="shared" si="0"/>
        <v>120</v>
      </c>
      <c r="P6" s="3">
        <f t="shared" si="0"/>
        <v>130</v>
      </c>
      <c r="Q6" s="3">
        <f t="shared" si="0"/>
        <v>140</v>
      </c>
      <c r="R6" s="3">
        <f t="shared" si="0"/>
        <v>150</v>
      </c>
      <c r="S6" s="3">
        <f t="shared" si="0"/>
        <v>160</v>
      </c>
      <c r="T6" s="3">
        <f t="shared" si="0"/>
        <v>170</v>
      </c>
      <c r="U6" s="3">
        <f t="shared" si="0"/>
        <v>180</v>
      </c>
      <c r="V6" s="2">
        <f t="shared" si="0"/>
        <v>190</v>
      </c>
      <c r="W6" s="3">
        <f t="shared" si="0"/>
        <v>200</v>
      </c>
      <c r="X6" s="3">
        <f t="shared" si="0"/>
        <v>210</v>
      </c>
      <c r="Y6" s="3">
        <f t="shared" si="0"/>
        <v>220</v>
      </c>
      <c r="Z6" s="3">
        <f t="shared" si="0"/>
        <v>230</v>
      </c>
      <c r="AA6" s="2">
        <f>Z6+$C$4</f>
        <v>240</v>
      </c>
      <c r="AB6" s="3">
        <f t="shared" si="0"/>
        <v>250</v>
      </c>
      <c r="AC6" s="3">
        <f t="shared" si="0"/>
        <v>260</v>
      </c>
      <c r="AD6" s="3">
        <f t="shared" si="0"/>
        <v>270</v>
      </c>
      <c r="AE6" s="3">
        <f t="shared" si="0"/>
        <v>280</v>
      </c>
      <c r="AF6" s="3">
        <f t="shared" si="0"/>
        <v>290</v>
      </c>
      <c r="AG6" s="3">
        <f t="shared" si="0"/>
        <v>300</v>
      </c>
      <c r="AH6" s="3">
        <f t="shared" si="0"/>
        <v>310</v>
      </c>
      <c r="AI6" s="3">
        <f t="shared" si="0"/>
        <v>320</v>
      </c>
      <c r="AJ6" s="3">
        <f t="shared" si="0"/>
        <v>330</v>
      </c>
      <c r="AK6" s="3">
        <f t="shared" si="0"/>
        <v>340</v>
      </c>
      <c r="AL6" s="3">
        <f t="shared" si="0"/>
        <v>350</v>
      </c>
      <c r="AM6" s="3">
        <f t="shared" si="0"/>
        <v>360</v>
      </c>
      <c r="AN6" s="3">
        <f t="shared" si="0"/>
        <v>370</v>
      </c>
    </row>
    <row r="7" spans="2:40" x14ac:dyDescent="0.25">
      <c r="B7" s="1" t="s">
        <v>2</v>
      </c>
      <c r="C7" s="2">
        <v>50</v>
      </c>
      <c r="D7" s="4">
        <v>50</v>
      </c>
      <c r="E7" s="4">
        <v>50</v>
      </c>
      <c r="F7" s="2">
        <v>60</v>
      </c>
      <c r="G7" s="4">
        <v>73</v>
      </c>
      <c r="H7" s="4">
        <v>86</v>
      </c>
      <c r="I7" s="4">
        <v>100</v>
      </c>
      <c r="J7" s="4">
        <v>113</v>
      </c>
      <c r="K7" s="4">
        <v>126</v>
      </c>
      <c r="L7" s="2">
        <v>140</v>
      </c>
      <c r="M7" s="4">
        <v>143</v>
      </c>
      <c r="N7" s="4">
        <v>147</v>
      </c>
      <c r="O7" s="4">
        <v>150</v>
      </c>
      <c r="P7" s="4">
        <v>154</v>
      </c>
      <c r="Q7" s="4">
        <v>157</v>
      </c>
      <c r="R7" s="3">
        <v>161</v>
      </c>
      <c r="S7" s="3">
        <v>164</v>
      </c>
      <c r="T7" s="3">
        <v>168</v>
      </c>
      <c r="U7" s="3">
        <v>171</v>
      </c>
      <c r="V7" s="2">
        <v>175</v>
      </c>
      <c r="W7" s="3">
        <v>184</v>
      </c>
      <c r="X7" s="3">
        <v>193</v>
      </c>
      <c r="Y7" s="4">
        <v>202</v>
      </c>
      <c r="Z7" s="4">
        <v>211</v>
      </c>
      <c r="AA7" s="2">
        <v>220</v>
      </c>
      <c r="AB7" s="3">
        <v>207</v>
      </c>
      <c r="AC7" s="3">
        <v>195</v>
      </c>
      <c r="AD7" s="3">
        <v>183</v>
      </c>
      <c r="AE7" s="4">
        <v>168</v>
      </c>
      <c r="AF7" s="4">
        <v>154</v>
      </c>
      <c r="AG7" s="4">
        <v>140</v>
      </c>
      <c r="AH7" s="4">
        <v>125</v>
      </c>
      <c r="AI7" s="4">
        <v>111</v>
      </c>
      <c r="AJ7" s="4">
        <v>97</v>
      </c>
      <c r="AK7" s="4">
        <v>82</v>
      </c>
      <c r="AL7" s="4">
        <v>68</v>
      </c>
      <c r="AM7" s="4">
        <v>54</v>
      </c>
      <c r="AN7" s="4">
        <v>0</v>
      </c>
    </row>
    <row r="9" spans="2:40" x14ac:dyDescent="0.25">
      <c r="B9" s="29" t="s">
        <v>34</v>
      </c>
    </row>
    <row r="31" spans="4:36" x14ac:dyDescent="0.25">
      <c r="D31" s="5"/>
      <c r="F31" s="5"/>
      <c r="T31" s="6"/>
      <c r="AJ31" s="6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31"/>
  <sheetViews>
    <sheetView showGridLines="0" tabSelected="1" workbookViewId="0">
      <selection activeCell="B10" sqref="B10"/>
    </sheetView>
  </sheetViews>
  <sheetFormatPr defaultRowHeight="15" x14ac:dyDescent="0.25"/>
  <cols>
    <col min="1" max="1" width="4.7109375" customWidth="1"/>
    <col min="2" max="2" width="15.7109375" customWidth="1"/>
    <col min="3" max="40" width="4.7109375" customWidth="1"/>
  </cols>
  <sheetData>
    <row r="2" spans="2:40" x14ac:dyDescent="0.25">
      <c r="B2" s="17" t="s">
        <v>25</v>
      </c>
    </row>
    <row r="4" spans="2:40" x14ac:dyDescent="0.25">
      <c r="B4" s="1" t="s">
        <v>0</v>
      </c>
      <c r="C4" s="23">
        <v>10</v>
      </c>
    </row>
    <row r="6" spans="2:40" x14ac:dyDescent="0.25">
      <c r="B6" s="1" t="s">
        <v>1</v>
      </c>
      <c r="C6" s="2">
        <v>0</v>
      </c>
      <c r="D6" s="3">
        <f>C6+$C$4</f>
        <v>10</v>
      </c>
      <c r="E6" s="3">
        <f>D6+$C$4</f>
        <v>20</v>
      </c>
      <c r="F6" s="2">
        <f t="shared" ref="F6:AN6" si="0">E6+$C$4</f>
        <v>30</v>
      </c>
      <c r="G6" s="3">
        <f t="shared" si="0"/>
        <v>40</v>
      </c>
      <c r="H6" s="3">
        <f t="shared" si="0"/>
        <v>50</v>
      </c>
      <c r="I6" s="3">
        <f t="shared" si="0"/>
        <v>60</v>
      </c>
      <c r="J6" s="3">
        <f t="shared" si="0"/>
        <v>70</v>
      </c>
      <c r="K6" s="3">
        <f t="shared" si="0"/>
        <v>80</v>
      </c>
      <c r="L6" s="2">
        <f t="shared" si="0"/>
        <v>90</v>
      </c>
      <c r="M6" s="3">
        <f t="shared" si="0"/>
        <v>100</v>
      </c>
      <c r="N6" s="3">
        <f t="shared" si="0"/>
        <v>110</v>
      </c>
      <c r="O6" s="3">
        <f t="shared" si="0"/>
        <v>120</v>
      </c>
      <c r="P6" s="3">
        <f t="shared" si="0"/>
        <v>130</v>
      </c>
      <c r="Q6" s="3">
        <f t="shared" si="0"/>
        <v>140</v>
      </c>
      <c r="R6" s="3">
        <f t="shared" si="0"/>
        <v>150</v>
      </c>
      <c r="S6" s="3">
        <f t="shared" si="0"/>
        <v>160</v>
      </c>
      <c r="T6" s="3">
        <f t="shared" si="0"/>
        <v>170</v>
      </c>
      <c r="U6" s="3">
        <f t="shared" si="0"/>
        <v>180</v>
      </c>
      <c r="V6" s="2">
        <f t="shared" si="0"/>
        <v>190</v>
      </c>
      <c r="W6" s="3">
        <f t="shared" si="0"/>
        <v>200</v>
      </c>
      <c r="X6" s="3">
        <f t="shared" si="0"/>
        <v>210</v>
      </c>
      <c r="Y6" s="3">
        <f t="shared" si="0"/>
        <v>220</v>
      </c>
      <c r="Z6" s="3">
        <f t="shared" si="0"/>
        <v>230</v>
      </c>
      <c r="AA6" s="3">
        <f t="shared" si="0"/>
        <v>240</v>
      </c>
      <c r="AB6" s="2">
        <f t="shared" si="0"/>
        <v>250</v>
      </c>
      <c r="AC6" s="3">
        <f t="shared" si="0"/>
        <v>260</v>
      </c>
      <c r="AD6" s="3">
        <f t="shared" si="0"/>
        <v>270</v>
      </c>
      <c r="AE6" s="3">
        <f t="shared" si="0"/>
        <v>280</v>
      </c>
      <c r="AF6" s="3">
        <f t="shared" si="0"/>
        <v>290</v>
      </c>
      <c r="AG6" s="3">
        <f t="shared" si="0"/>
        <v>300</v>
      </c>
      <c r="AH6" s="3">
        <f t="shared" si="0"/>
        <v>310</v>
      </c>
      <c r="AI6" s="3">
        <f t="shared" si="0"/>
        <v>320</v>
      </c>
      <c r="AJ6" s="3">
        <f t="shared" si="0"/>
        <v>330</v>
      </c>
      <c r="AK6" s="3">
        <f t="shared" si="0"/>
        <v>340</v>
      </c>
      <c r="AL6" s="3">
        <f t="shared" si="0"/>
        <v>350</v>
      </c>
      <c r="AM6" s="3">
        <f t="shared" si="0"/>
        <v>360</v>
      </c>
      <c r="AN6" s="3">
        <f t="shared" si="0"/>
        <v>370</v>
      </c>
    </row>
    <row r="7" spans="2:40" x14ac:dyDescent="0.25">
      <c r="B7" s="1" t="s">
        <v>2</v>
      </c>
      <c r="C7" s="2">
        <v>50</v>
      </c>
      <c r="D7" s="4">
        <v>50</v>
      </c>
      <c r="E7" s="4">
        <v>50</v>
      </c>
      <c r="F7" s="2">
        <v>60</v>
      </c>
      <c r="G7" s="4">
        <v>73</v>
      </c>
      <c r="H7" s="4">
        <v>86</v>
      </c>
      <c r="I7" s="4">
        <v>100</v>
      </c>
      <c r="J7" s="4">
        <v>113</v>
      </c>
      <c r="K7" s="4">
        <v>126</v>
      </c>
      <c r="L7" s="2">
        <v>140</v>
      </c>
      <c r="M7" s="4">
        <v>143</v>
      </c>
      <c r="N7" s="4">
        <v>147</v>
      </c>
      <c r="O7" s="4">
        <v>150</v>
      </c>
      <c r="P7" s="4">
        <v>154</v>
      </c>
      <c r="Q7" s="4">
        <v>157</v>
      </c>
      <c r="R7" s="3">
        <v>161</v>
      </c>
      <c r="S7" s="3">
        <v>164</v>
      </c>
      <c r="T7" s="3">
        <v>168</v>
      </c>
      <c r="U7" s="3">
        <v>171</v>
      </c>
      <c r="V7" s="2">
        <v>175</v>
      </c>
      <c r="W7" s="3">
        <v>185</v>
      </c>
      <c r="X7" s="3">
        <v>194</v>
      </c>
      <c r="Y7" s="4">
        <v>203</v>
      </c>
      <c r="Z7" s="4">
        <v>212</v>
      </c>
      <c r="AA7" s="3">
        <v>221</v>
      </c>
      <c r="AB7" s="2">
        <v>230</v>
      </c>
      <c r="AC7" s="3">
        <v>219</v>
      </c>
      <c r="AD7" s="3">
        <v>208</v>
      </c>
      <c r="AE7" s="4">
        <f t="shared" ref="AE7:AN7" si="1">AD7-14</f>
        <v>194</v>
      </c>
      <c r="AF7" s="4">
        <f t="shared" si="1"/>
        <v>180</v>
      </c>
      <c r="AG7" s="4">
        <f t="shared" si="1"/>
        <v>166</v>
      </c>
      <c r="AH7" s="4">
        <f t="shared" si="1"/>
        <v>152</v>
      </c>
      <c r="AI7" s="4">
        <f t="shared" si="1"/>
        <v>138</v>
      </c>
      <c r="AJ7" s="4">
        <f t="shared" si="1"/>
        <v>124</v>
      </c>
      <c r="AK7" s="4">
        <f t="shared" si="1"/>
        <v>110</v>
      </c>
      <c r="AL7" s="4">
        <f t="shared" si="1"/>
        <v>96</v>
      </c>
      <c r="AM7" s="4">
        <f t="shared" si="1"/>
        <v>82</v>
      </c>
      <c r="AN7" s="4">
        <f t="shared" si="1"/>
        <v>68</v>
      </c>
    </row>
    <row r="9" spans="2:40" x14ac:dyDescent="0.25">
      <c r="B9" s="29" t="s">
        <v>34</v>
      </c>
    </row>
    <row r="31" spans="4:36" x14ac:dyDescent="0.25">
      <c r="D31" s="5"/>
      <c r="F31" s="5"/>
      <c r="T31" s="6"/>
      <c r="AJ31" s="6"/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Temperature Testing Results</vt:lpstr>
      <vt:lpstr>Chipquik Specified Profile</vt:lpstr>
      <vt:lpstr>63-37 Standard</vt:lpstr>
      <vt:lpstr>Custom 1</vt:lpstr>
      <vt:lpstr>Custom 2</vt:lpstr>
      <vt:lpstr>Temperature Profile Comparison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Endres</dc:creator>
  <cp:lastModifiedBy>Lance Endres</cp:lastModifiedBy>
  <dcterms:created xsi:type="dcterms:W3CDTF">2020-09-13T15:12:54Z</dcterms:created>
  <dcterms:modified xsi:type="dcterms:W3CDTF">2021-05-03T13:20:53Z</dcterms:modified>
</cp:coreProperties>
</file>